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<sst xmlns="http://schemas.openxmlformats.org/spreadsheetml/2006/main" count="11" uniqueCount="11">
  <si>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Engaging the Citizens in the Development of the </t>
  </si>
  <si>
    <t>Digital Agenda for Vienna</t>
  </si>
  <si>
    <t>Data supplied by Prof. Alfred Taudes (2014)</t>
  </si>
  <si>
    <t>Idea No.</t>
  </si>
  <si>
    <t>Votes</t>
  </si>
  <si>
    <t>P</t>
  </si>
  <si>
    <t>ln (p)</t>
  </si>
  <si>
    <t>p * ln (p)</t>
  </si>
  <si>
    <t>H'</t>
  </si>
  <si>
    <t>exp H'</t>
  </si>
  <si>
    <t>NB: Idea no. 143 has been omitted because although it attracted one comment it received no votes.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</si>
</sst>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">
    <xf numFmtId="164" fontId="0" fillId="0" borderId="0" xfId="0" applyAlignment="1">
      <alignment/>
    </xf>
    <xf numFmtId="164" fontId="1" fillId="0" borderId="0" xfId="20" applyAlignment="1">
      <alignment horizontal="center"/>
      <protection/>
    </xf>
    <xf numFmtId="164" fontId="1" fillId="0" borderId="0" xfId="20">
      <alignment/>
      <protection/>
    </xf>
    <xf numFmtId="164" fontId="2" fillId="0" borderId="0" xfId="20" applyFont="1" applyAlignment="1">
      <alignment vertical="center"/>
      <protection/>
    </xf>
    <xf numFmtId="164" fontId="1" fillId="0" borderId="0" xfId="20" applyFont="1" applyAlignment="1">
      <alignment horizontal="left"/>
      <protection/>
    </xf>
    <xf numFmtId="164" fontId="3" fillId="0" borderId="0" xfId="20" applyFont="1" applyAlignment="1">
      <alignment horizontal="center"/>
      <protection/>
    </xf>
    <xf numFmtId="164" fontId="1" fillId="2" borderId="0" xfId="20" applyFill="1" applyAlignment="1">
      <alignment horizontal="center"/>
      <protection/>
    </xf>
    <xf numFmtId="164" fontId="4" fillId="0" borderId="0" xfId="20" applyFont="1">
      <alignment/>
      <protection/>
    </xf>
    <xf numFmtId="166" fontId="4" fillId="0" borderId="0" xfId="20" applyNumberFormat="1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5"/>
  <sheetViews>
    <sheetView tabSelected="1" workbookViewId="0" topLeftCell="A1">
      <selection activeCell="X170" sqref="X170"/>
    </sheetView>
  </sheetViews>
  <sheetFormatPr defaultColWidth="9.140625" defaultRowHeight="12.75"/>
  <cols>
    <col min="1" max="1" width="9.140625" style="1" customWidth="1"/>
    <col min="2" max="2" width="10.7109375" style="1" customWidth="1"/>
    <col min="3" max="16384" width="8.7109375" style="2" customWidth="1"/>
  </cols>
  <sheetData>
    <row r="1" ht="12.75">
      <c r="A1" s="3" t="s">
        <v>0</v>
      </c>
    </row>
    <row r="2" ht="12.75">
      <c r="A2" s="3" t="s">
        <v>1</v>
      </c>
    </row>
    <row r="4" ht="12.75">
      <c r="A4" s="4" t="s">
        <v>2</v>
      </c>
    </row>
    <row r="6" spans="1:21" ht="12.75">
      <c r="A6" s="5" t="s">
        <v>3</v>
      </c>
      <c r="B6" s="5" t="s">
        <v>4</v>
      </c>
      <c r="C6" s="1" t="s">
        <v>5</v>
      </c>
      <c r="D6" s="1" t="s">
        <v>6</v>
      </c>
      <c r="E6" s="1" t="s">
        <v>7</v>
      </c>
      <c r="H6"/>
      <c r="I6"/>
      <c r="J6"/>
      <c r="K6"/>
      <c r="L6"/>
      <c r="M6"/>
      <c r="N6"/>
      <c r="O6"/>
      <c r="P6"/>
      <c r="Q6"/>
      <c r="R6"/>
      <c r="S6"/>
      <c r="T6"/>
      <c r="U6"/>
    </row>
    <row r="7" spans="8:21" ht="12.75">
      <c r="H7"/>
      <c r="I7"/>
      <c r="J7"/>
      <c r="K7"/>
      <c r="L7"/>
      <c r="M7"/>
      <c r="N7"/>
      <c r="O7"/>
      <c r="P7"/>
      <c r="Q7"/>
      <c r="R7"/>
      <c r="S7"/>
      <c r="T7"/>
      <c r="U7"/>
    </row>
    <row r="8" spans="1:21" ht="12.75">
      <c r="A8" s="6">
        <v>172</v>
      </c>
      <c r="B8" s="6">
        <v>1</v>
      </c>
      <c r="C8" s="2">
        <f aca="true" t="shared" si="0" ref="C8:C39">B8/$B$179</f>
        <v>0.0004079967360261118</v>
      </c>
      <c r="D8" s="2">
        <f>LN(C8)</f>
        <v>-7.804251383528112</v>
      </c>
      <c r="E8" s="2">
        <f>C8*D8</f>
        <v>-0.003184109091606737</v>
      </c>
      <c r="H8"/>
      <c r="I8"/>
      <c r="J8"/>
      <c r="K8"/>
      <c r="L8"/>
      <c r="M8"/>
      <c r="N8"/>
      <c r="O8"/>
      <c r="P8"/>
      <c r="Q8"/>
      <c r="R8"/>
      <c r="S8"/>
      <c r="T8"/>
      <c r="U8"/>
    </row>
    <row r="9" spans="1:21" ht="12.75">
      <c r="A9" s="6">
        <v>171</v>
      </c>
      <c r="B9" s="6">
        <v>1</v>
      </c>
      <c r="C9" s="2">
        <f t="shared" si="0"/>
        <v>0.0004079967360261118</v>
      </c>
      <c r="D9" s="2">
        <f aca="true" t="shared" si="1" ref="D9:D72">LN(C9)</f>
        <v>-7.804251383528112</v>
      </c>
      <c r="E9" s="2">
        <f aca="true" t="shared" si="2" ref="E9:E72">C9*D9</f>
        <v>-0.003184109091606737</v>
      </c>
      <c r="H9"/>
      <c r="I9"/>
      <c r="J9"/>
      <c r="K9"/>
      <c r="L9"/>
      <c r="M9"/>
      <c r="N9"/>
      <c r="O9"/>
      <c r="P9"/>
      <c r="Q9"/>
      <c r="R9"/>
      <c r="S9"/>
      <c r="T9"/>
      <c r="U9"/>
    </row>
    <row r="10" spans="1:21" ht="12.75">
      <c r="A10" s="6">
        <v>170</v>
      </c>
      <c r="B10" s="6">
        <v>4</v>
      </c>
      <c r="C10" s="2">
        <f t="shared" si="0"/>
        <v>0.0016319869441044472</v>
      </c>
      <c r="D10" s="2">
        <f t="shared" si="1"/>
        <v>-6.417957022408222</v>
      </c>
      <c r="E10" s="2">
        <f t="shared" si="2"/>
        <v>-0.010474022068393672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ht="12.75">
      <c r="A11" s="6">
        <v>169</v>
      </c>
      <c r="B11" s="6">
        <v>5</v>
      </c>
      <c r="C11" s="2">
        <f t="shared" si="0"/>
        <v>0.002039983680130559</v>
      </c>
      <c r="D11" s="2">
        <f t="shared" si="1"/>
        <v>-6.194813471094012</v>
      </c>
      <c r="E11" s="2">
        <f t="shared" si="2"/>
        <v>-0.012637318382484724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1" ht="12.75">
      <c r="A12" s="6">
        <v>168</v>
      </c>
      <c r="B12" s="6">
        <v>4</v>
      </c>
      <c r="C12" s="2">
        <f t="shared" si="0"/>
        <v>0.0016319869441044472</v>
      </c>
      <c r="D12" s="2">
        <f t="shared" si="1"/>
        <v>-6.417957022408222</v>
      </c>
      <c r="E12" s="2">
        <f t="shared" si="2"/>
        <v>-0.010474022068393672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 ht="12.75">
      <c r="A13" s="6">
        <v>167</v>
      </c>
      <c r="B13" s="6">
        <v>6</v>
      </c>
      <c r="C13" s="2">
        <f t="shared" si="0"/>
        <v>0.0024479804161566705</v>
      </c>
      <c r="D13" s="2">
        <f t="shared" si="1"/>
        <v>-6.012491914300058</v>
      </c>
      <c r="E13" s="2">
        <f t="shared" si="2"/>
        <v>-0.014718462458506871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ht="12.75">
      <c r="A14" s="6">
        <v>166</v>
      </c>
      <c r="B14" s="6">
        <v>3</v>
      </c>
      <c r="C14" s="2">
        <f t="shared" si="0"/>
        <v>0.0012239902080783353</v>
      </c>
      <c r="D14" s="2">
        <f t="shared" si="1"/>
        <v>-6.705639094860003</v>
      </c>
      <c r="E14" s="2">
        <f t="shared" si="2"/>
        <v>-0.008207636591015914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 ht="12.75">
      <c r="A15" s="6">
        <v>165</v>
      </c>
      <c r="B15" s="6">
        <v>2</v>
      </c>
      <c r="C15" s="2">
        <f t="shared" si="0"/>
        <v>0.0008159934720522236</v>
      </c>
      <c r="D15" s="2">
        <f t="shared" si="1"/>
        <v>-7.111104202968168</v>
      </c>
      <c r="E15" s="2">
        <f t="shared" si="2"/>
        <v>-0.005802614608705155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1:21" ht="12.75">
      <c r="A16" s="6">
        <v>164</v>
      </c>
      <c r="B16" s="6">
        <v>6</v>
      </c>
      <c r="C16" s="2">
        <f t="shared" si="0"/>
        <v>0.0024479804161566705</v>
      </c>
      <c r="D16" s="2">
        <f t="shared" si="1"/>
        <v>-6.012491914300058</v>
      </c>
      <c r="E16" s="2">
        <f t="shared" si="2"/>
        <v>-0.014718462458506871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1:21" ht="12.75">
      <c r="A17" s="6">
        <v>163</v>
      </c>
      <c r="B17" s="6">
        <v>7</v>
      </c>
      <c r="C17" s="2">
        <f t="shared" si="0"/>
        <v>0.0028559771521827824</v>
      </c>
      <c r="D17" s="2">
        <f t="shared" si="1"/>
        <v>-5.8583412344728</v>
      </c>
      <c r="E17" s="2">
        <f t="shared" si="2"/>
        <v>-0.016731288715344593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1:21" ht="12.75">
      <c r="A18" s="6">
        <v>162</v>
      </c>
      <c r="B18" s="6">
        <v>12</v>
      </c>
      <c r="C18" s="2">
        <f t="shared" si="0"/>
        <v>0.004895960832313341</v>
      </c>
      <c r="D18" s="2">
        <f t="shared" si="1"/>
        <v>-5.319344733740112</v>
      </c>
      <c r="E18" s="2">
        <f t="shared" si="2"/>
        <v>-0.02604330346996383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1:21" ht="12.75">
      <c r="A19" s="6">
        <v>161</v>
      </c>
      <c r="B19" s="6">
        <v>51</v>
      </c>
      <c r="C19" s="2">
        <f t="shared" si="0"/>
        <v>0.0208078335373317</v>
      </c>
      <c r="D19" s="2">
        <f t="shared" si="1"/>
        <v>-3.872425750803787</v>
      </c>
      <c r="E19" s="2">
        <f t="shared" si="2"/>
        <v>-0.08057679040840193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1:21" ht="12.75">
      <c r="A20" s="6">
        <v>160</v>
      </c>
      <c r="B20" s="6">
        <v>10</v>
      </c>
      <c r="C20" s="2">
        <f t="shared" si="0"/>
        <v>0.004079967360261118</v>
      </c>
      <c r="D20" s="2">
        <f t="shared" si="1"/>
        <v>-5.501666290534067</v>
      </c>
      <c r="E20" s="2">
        <f t="shared" si="2"/>
        <v>-0.022446618892427855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1:21" ht="12.75">
      <c r="A21" s="6">
        <v>159</v>
      </c>
      <c r="B21" s="6">
        <v>10</v>
      </c>
      <c r="C21" s="2">
        <f t="shared" si="0"/>
        <v>0.004079967360261118</v>
      </c>
      <c r="D21" s="2">
        <f t="shared" si="1"/>
        <v>-5.501666290534067</v>
      </c>
      <c r="E21" s="2">
        <f t="shared" si="2"/>
        <v>-0.022446618892427855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ht="12.75">
      <c r="A22" s="6">
        <v>158</v>
      </c>
      <c r="B22" s="6">
        <v>1</v>
      </c>
      <c r="C22" s="2">
        <f t="shared" si="0"/>
        <v>0.0004079967360261118</v>
      </c>
      <c r="D22" s="2">
        <f t="shared" si="1"/>
        <v>-7.804251383528112</v>
      </c>
      <c r="E22" s="2">
        <f t="shared" si="2"/>
        <v>-0.003184109091606737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ht="12.75">
      <c r="A23" s="6">
        <v>157</v>
      </c>
      <c r="B23" s="6">
        <v>15</v>
      </c>
      <c r="C23" s="2">
        <f t="shared" si="0"/>
        <v>0.006119951040391677</v>
      </c>
      <c r="D23" s="2">
        <f t="shared" si="1"/>
        <v>-5.096201182425903</v>
      </c>
      <c r="E23" s="2">
        <f t="shared" si="2"/>
        <v>-0.031188501728432697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ht="12.75">
      <c r="A24" s="6">
        <v>156</v>
      </c>
      <c r="B24" s="6">
        <v>11</v>
      </c>
      <c r="C24" s="2">
        <f t="shared" si="0"/>
        <v>0.00448796409628723</v>
      </c>
      <c r="D24" s="2">
        <f t="shared" si="1"/>
        <v>-5.406356110729742</v>
      </c>
      <c r="E24" s="2">
        <f t="shared" si="2"/>
        <v>-0.02426353211669815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ht="12.75">
      <c r="A25" s="6">
        <v>155</v>
      </c>
      <c r="B25" s="6">
        <v>14</v>
      </c>
      <c r="C25" s="2">
        <f t="shared" si="0"/>
        <v>0.005711954304365565</v>
      </c>
      <c r="D25" s="2">
        <f t="shared" si="1"/>
        <v>-5.165194053912854</v>
      </c>
      <c r="E25" s="2">
        <f t="shared" si="2"/>
        <v>-0.029503352409130948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ht="12.75">
      <c r="A26" s="6">
        <v>154</v>
      </c>
      <c r="B26" s="6">
        <v>12</v>
      </c>
      <c r="C26" s="2">
        <f t="shared" si="0"/>
        <v>0.004895960832313341</v>
      </c>
      <c r="D26" s="2">
        <f t="shared" si="1"/>
        <v>-5.319344733740112</v>
      </c>
      <c r="E26" s="2">
        <f t="shared" si="2"/>
        <v>-0.02604330346996383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ht="12.75">
      <c r="A27" s="6">
        <v>153</v>
      </c>
      <c r="B27" s="6">
        <v>18</v>
      </c>
      <c r="C27" s="2">
        <f t="shared" si="0"/>
        <v>0.0073439412484700125</v>
      </c>
      <c r="D27" s="2">
        <f t="shared" si="1"/>
        <v>-4.913879625631948</v>
      </c>
      <c r="E27" s="2">
        <f t="shared" si="2"/>
        <v>-0.036087243272694844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ht="12.75">
      <c r="A28" s="6">
        <v>152</v>
      </c>
      <c r="B28" s="6">
        <v>21</v>
      </c>
      <c r="C28" s="2">
        <f t="shared" si="0"/>
        <v>0.008567931456548347</v>
      </c>
      <c r="D28" s="2">
        <f t="shared" si="1"/>
        <v>-4.75972894580469</v>
      </c>
      <c r="E28" s="2">
        <f t="shared" si="2"/>
        <v>-0.040781031359403704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ht="12.75">
      <c r="A29" s="6">
        <v>151</v>
      </c>
      <c r="B29" s="6">
        <v>10</v>
      </c>
      <c r="C29" s="2">
        <f t="shared" si="0"/>
        <v>0.004079967360261118</v>
      </c>
      <c r="D29" s="2">
        <f t="shared" si="1"/>
        <v>-5.501666290534067</v>
      </c>
      <c r="E29" s="2">
        <f t="shared" si="2"/>
        <v>-0.022446618892427855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ht="12.75">
      <c r="A30" s="6">
        <v>150</v>
      </c>
      <c r="B30" s="6">
        <v>6</v>
      </c>
      <c r="C30" s="2">
        <f t="shared" si="0"/>
        <v>0.0024479804161566705</v>
      </c>
      <c r="D30" s="2">
        <f t="shared" si="1"/>
        <v>-6.012491914300058</v>
      </c>
      <c r="E30" s="2">
        <f t="shared" si="2"/>
        <v>-0.014718462458506871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ht="12.75">
      <c r="A31" s="6">
        <v>149</v>
      </c>
      <c r="B31" s="6">
        <v>14</v>
      </c>
      <c r="C31" s="2">
        <f t="shared" si="0"/>
        <v>0.005711954304365565</v>
      </c>
      <c r="D31" s="2">
        <f t="shared" si="1"/>
        <v>-5.165194053912854</v>
      </c>
      <c r="E31" s="2">
        <f t="shared" si="2"/>
        <v>-0.029503352409130948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ht="12.75">
      <c r="A32" s="6">
        <v>148</v>
      </c>
      <c r="B32" s="6">
        <v>14</v>
      </c>
      <c r="C32" s="2">
        <f t="shared" si="0"/>
        <v>0.005711954304365565</v>
      </c>
      <c r="D32" s="2">
        <f t="shared" si="1"/>
        <v>-5.165194053912854</v>
      </c>
      <c r="E32" s="2">
        <f t="shared" si="2"/>
        <v>-0.029503352409130948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ht="12.75">
      <c r="A33" s="6">
        <v>147</v>
      </c>
      <c r="B33" s="6">
        <v>10</v>
      </c>
      <c r="C33" s="2">
        <f t="shared" si="0"/>
        <v>0.004079967360261118</v>
      </c>
      <c r="D33" s="2">
        <f t="shared" si="1"/>
        <v>-5.501666290534067</v>
      </c>
      <c r="E33" s="2">
        <f t="shared" si="2"/>
        <v>-0.022446618892427855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ht="12.75">
      <c r="A34" s="6">
        <v>146</v>
      </c>
      <c r="B34" s="6">
        <v>12</v>
      </c>
      <c r="C34" s="2">
        <f t="shared" si="0"/>
        <v>0.004895960832313341</v>
      </c>
      <c r="D34" s="2">
        <f t="shared" si="1"/>
        <v>-5.319344733740112</v>
      </c>
      <c r="E34" s="2">
        <f t="shared" si="2"/>
        <v>-0.02604330346996383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ht="12.75">
      <c r="A35" s="6">
        <v>145</v>
      </c>
      <c r="B35" s="6">
        <v>8</v>
      </c>
      <c r="C35" s="2">
        <f t="shared" si="0"/>
        <v>0.0032639738882088943</v>
      </c>
      <c r="D35" s="2">
        <f t="shared" si="1"/>
        <v>-5.724809841848277</v>
      </c>
      <c r="E35" s="2">
        <f t="shared" si="2"/>
        <v>-0.018685629838754065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ht="12.75">
      <c r="A36" s="6">
        <v>144</v>
      </c>
      <c r="B36" s="6">
        <v>6</v>
      </c>
      <c r="C36" s="2">
        <f>B36/$B$179</f>
        <v>0.0024479804161566705</v>
      </c>
      <c r="D36" s="2">
        <f t="shared" si="1"/>
        <v>-6.012491914300058</v>
      </c>
      <c r="E36" s="2">
        <f t="shared" si="2"/>
        <v>-0.014718462458506871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ht="12.75">
      <c r="A37" s="6">
        <v>142</v>
      </c>
      <c r="B37" s="6">
        <v>1</v>
      </c>
      <c r="C37" s="2">
        <f t="shared" si="0"/>
        <v>0.0004079967360261118</v>
      </c>
      <c r="D37" s="2">
        <f t="shared" si="1"/>
        <v>-7.804251383528112</v>
      </c>
      <c r="E37" s="2">
        <f t="shared" si="2"/>
        <v>-0.003184109091606737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ht="12.75">
      <c r="A38" s="6">
        <v>141</v>
      </c>
      <c r="B38" s="6">
        <v>1</v>
      </c>
      <c r="C38" s="2">
        <f t="shared" si="0"/>
        <v>0.0004079967360261118</v>
      </c>
      <c r="D38" s="2">
        <f t="shared" si="1"/>
        <v>-7.804251383528112</v>
      </c>
      <c r="E38" s="2">
        <f t="shared" si="2"/>
        <v>-0.003184109091606737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ht="12.75">
      <c r="A39" s="6">
        <v>140</v>
      </c>
      <c r="B39" s="6">
        <v>2</v>
      </c>
      <c r="C39" s="2">
        <f t="shared" si="0"/>
        <v>0.0008159934720522236</v>
      </c>
      <c r="D39" s="2">
        <f t="shared" si="1"/>
        <v>-7.111104202968168</v>
      </c>
      <c r="E39" s="2">
        <f t="shared" si="2"/>
        <v>-0.005802614608705155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ht="12.75">
      <c r="A40" s="6">
        <v>139</v>
      </c>
      <c r="B40" s="6">
        <v>2</v>
      </c>
      <c r="C40" s="2">
        <f aca="true" t="shared" si="3" ref="C40:C71">B40/$B$179</f>
        <v>0.0008159934720522236</v>
      </c>
      <c r="D40" s="2">
        <f t="shared" si="1"/>
        <v>-7.111104202968168</v>
      </c>
      <c r="E40" s="2">
        <f t="shared" si="2"/>
        <v>-0.005802614608705155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ht="12.75">
      <c r="A41" s="6">
        <v>138</v>
      </c>
      <c r="B41" s="6">
        <v>10</v>
      </c>
      <c r="C41" s="2">
        <f t="shared" si="3"/>
        <v>0.004079967360261118</v>
      </c>
      <c r="D41" s="2">
        <f t="shared" si="1"/>
        <v>-5.501666290534067</v>
      </c>
      <c r="E41" s="2">
        <f t="shared" si="2"/>
        <v>-0.022446618892427855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ht="12.75">
      <c r="A42" s="6">
        <v>137</v>
      </c>
      <c r="B42" s="6">
        <v>8</v>
      </c>
      <c r="C42" s="2">
        <f t="shared" si="3"/>
        <v>0.0032639738882088943</v>
      </c>
      <c r="D42" s="2">
        <f t="shared" si="1"/>
        <v>-5.724809841848277</v>
      </c>
      <c r="E42" s="2">
        <f t="shared" si="2"/>
        <v>-0.018685629838754065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ht="12.75">
      <c r="A43" s="6">
        <v>136</v>
      </c>
      <c r="B43" s="6">
        <v>13</v>
      </c>
      <c r="C43" s="2">
        <f t="shared" si="3"/>
        <v>0.005303957568339453</v>
      </c>
      <c r="D43" s="2">
        <f t="shared" si="1"/>
        <v>-5.239302026066576</v>
      </c>
      <c r="E43" s="2">
        <f t="shared" si="2"/>
        <v>-0.02778903563397205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ht="12.75">
      <c r="A44" s="6">
        <v>135</v>
      </c>
      <c r="B44" s="6">
        <v>13</v>
      </c>
      <c r="C44" s="2">
        <f t="shared" si="3"/>
        <v>0.005303957568339453</v>
      </c>
      <c r="D44" s="2">
        <f t="shared" si="1"/>
        <v>-5.239302026066576</v>
      </c>
      <c r="E44" s="2">
        <f t="shared" si="2"/>
        <v>-0.02778903563397205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ht="12.75">
      <c r="A45" s="6">
        <v>134</v>
      </c>
      <c r="B45" s="6">
        <v>13</v>
      </c>
      <c r="C45" s="2">
        <f t="shared" si="3"/>
        <v>0.005303957568339453</v>
      </c>
      <c r="D45" s="2">
        <f t="shared" si="1"/>
        <v>-5.239302026066576</v>
      </c>
      <c r="E45" s="2">
        <f t="shared" si="2"/>
        <v>-0.02778903563397205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ht="12.75">
      <c r="A46" s="6">
        <v>133</v>
      </c>
      <c r="B46" s="6">
        <v>8</v>
      </c>
      <c r="C46" s="2">
        <f t="shared" si="3"/>
        <v>0.0032639738882088943</v>
      </c>
      <c r="D46" s="2">
        <f t="shared" si="1"/>
        <v>-5.724809841848277</v>
      </c>
      <c r="E46" s="2">
        <f t="shared" si="2"/>
        <v>-0.018685629838754065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ht="12.75">
      <c r="A47" s="6">
        <v>132</v>
      </c>
      <c r="B47" s="6">
        <v>14</v>
      </c>
      <c r="C47" s="2">
        <f t="shared" si="3"/>
        <v>0.005711954304365565</v>
      </c>
      <c r="D47" s="2">
        <f t="shared" si="1"/>
        <v>-5.165194053912854</v>
      </c>
      <c r="E47" s="2">
        <f t="shared" si="2"/>
        <v>-0.029503352409130948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ht="12.75">
      <c r="A48" s="6">
        <v>131</v>
      </c>
      <c r="B48" s="6">
        <v>10</v>
      </c>
      <c r="C48" s="2">
        <f t="shared" si="3"/>
        <v>0.004079967360261118</v>
      </c>
      <c r="D48" s="2">
        <f t="shared" si="1"/>
        <v>-5.501666290534067</v>
      </c>
      <c r="E48" s="2">
        <f t="shared" si="2"/>
        <v>-0.022446618892427855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ht="12.75">
      <c r="A49" s="6">
        <v>130</v>
      </c>
      <c r="B49" s="6">
        <v>8</v>
      </c>
      <c r="C49" s="2">
        <f t="shared" si="3"/>
        <v>0.0032639738882088943</v>
      </c>
      <c r="D49" s="2">
        <f t="shared" si="1"/>
        <v>-5.724809841848277</v>
      </c>
      <c r="E49" s="2">
        <f t="shared" si="2"/>
        <v>-0.018685629838754065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ht="12.75">
      <c r="A50" s="6">
        <v>129</v>
      </c>
      <c r="B50" s="6">
        <v>7</v>
      </c>
      <c r="C50" s="2">
        <f t="shared" si="3"/>
        <v>0.0028559771521827824</v>
      </c>
      <c r="D50" s="2">
        <f t="shared" si="1"/>
        <v>-5.8583412344728</v>
      </c>
      <c r="E50" s="2">
        <f t="shared" si="2"/>
        <v>-0.016731288715344593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ht="12.75">
      <c r="A51" s="6">
        <v>128</v>
      </c>
      <c r="B51" s="6">
        <v>11</v>
      </c>
      <c r="C51" s="2">
        <f t="shared" si="3"/>
        <v>0.00448796409628723</v>
      </c>
      <c r="D51" s="2">
        <f t="shared" si="1"/>
        <v>-5.406356110729742</v>
      </c>
      <c r="E51" s="2">
        <f t="shared" si="2"/>
        <v>-0.02426353211669815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ht="12.75">
      <c r="A52" s="6">
        <v>127</v>
      </c>
      <c r="B52" s="6">
        <v>16</v>
      </c>
      <c r="C52" s="2">
        <f t="shared" si="3"/>
        <v>0.006527947776417789</v>
      </c>
      <c r="D52" s="2">
        <f t="shared" si="1"/>
        <v>-5.0316626612883315</v>
      </c>
      <c r="E52" s="2">
        <f t="shared" si="2"/>
        <v>-0.03284643108144158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ht="12.75">
      <c r="A53" s="6">
        <v>126</v>
      </c>
      <c r="B53" s="6">
        <v>12</v>
      </c>
      <c r="C53" s="2">
        <f t="shared" si="3"/>
        <v>0.004895960832313341</v>
      </c>
      <c r="D53" s="2">
        <f t="shared" si="1"/>
        <v>-5.319344733740112</v>
      </c>
      <c r="E53" s="2">
        <f t="shared" si="2"/>
        <v>-0.02604330346996383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ht="12.75">
      <c r="A54" s="6">
        <v>125</v>
      </c>
      <c r="B54" s="6">
        <v>8</v>
      </c>
      <c r="C54" s="2">
        <f t="shared" si="3"/>
        <v>0.0032639738882088943</v>
      </c>
      <c r="D54" s="2">
        <f t="shared" si="1"/>
        <v>-5.724809841848277</v>
      </c>
      <c r="E54" s="2">
        <f t="shared" si="2"/>
        <v>-0.018685629838754065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ht="12.75">
      <c r="A55" s="6">
        <v>124</v>
      </c>
      <c r="B55" s="6">
        <v>14</v>
      </c>
      <c r="C55" s="2">
        <f t="shared" si="3"/>
        <v>0.005711954304365565</v>
      </c>
      <c r="D55" s="2">
        <f t="shared" si="1"/>
        <v>-5.165194053912854</v>
      </c>
      <c r="E55" s="2">
        <f t="shared" si="2"/>
        <v>-0.029503352409130948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ht="12.75">
      <c r="A56" s="6">
        <v>123</v>
      </c>
      <c r="B56" s="6">
        <v>22</v>
      </c>
      <c r="C56" s="2">
        <f t="shared" si="3"/>
        <v>0.00897592819257446</v>
      </c>
      <c r="D56" s="2">
        <f t="shared" si="1"/>
        <v>-4.713208930169797</v>
      </c>
      <c r="E56" s="2">
        <f t="shared" si="2"/>
        <v>-0.04230542491380479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ht="12.75">
      <c r="A57" s="6">
        <v>122</v>
      </c>
      <c r="B57" s="6">
        <v>29</v>
      </c>
      <c r="C57" s="2">
        <f t="shared" si="3"/>
        <v>0.011831905344757242</v>
      </c>
      <c r="D57" s="2">
        <f t="shared" si="1"/>
        <v>-4.4369555535416385</v>
      </c>
      <c r="E57" s="2">
        <f t="shared" si="2"/>
        <v>-0.05249763812839964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ht="12.75">
      <c r="A58" s="6">
        <v>121</v>
      </c>
      <c r="B58" s="6">
        <v>21</v>
      </c>
      <c r="C58" s="2">
        <f t="shared" si="3"/>
        <v>0.008567931456548347</v>
      </c>
      <c r="D58" s="2">
        <f t="shared" si="1"/>
        <v>-4.75972894580469</v>
      </c>
      <c r="E58" s="2">
        <f t="shared" si="2"/>
        <v>-0.040781031359403704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ht="12.75">
      <c r="A59" s="6">
        <v>120</v>
      </c>
      <c r="B59" s="6">
        <v>21</v>
      </c>
      <c r="C59" s="2">
        <f t="shared" si="3"/>
        <v>0.008567931456548347</v>
      </c>
      <c r="D59" s="2">
        <f t="shared" si="1"/>
        <v>-4.75972894580469</v>
      </c>
      <c r="E59" s="2">
        <f t="shared" si="2"/>
        <v>-0.040781031359403704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ht="12.75">
      <c r="A60" s="6">
        <v>119</v>
      </c>
      <c r="B60" s="6">
        <v>12</v>
      </c>
      <c r="C60" s="2">
        <f t="shared" si="3"/>
        <v>0.004895960832313341</v>
      </c>
      <c r="D60" s="2">
        <f t="shared" si="1"/>
        <v>-5.319344733740112</v>
      </c>
      <c r="E60" s="2">
        <f t="shared" si="2"/>
        <v>-0.02604330346996383</v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ht="12.75">
      <c r="A61" s="6">
        <v>118</v>
      </c>
      <c r="B61" s="6">
        <v>27</v>
      </c>
      <c r="C61" s="2">
        <f t="shared" si="3"/>
        <v>0.011015911872705019</v>
      </c>
      <c r="D61" s="2">
        <f t="shared" si="1"/>
        <v>-4.508414517523783</v>
      </c>
      <c r="E61" s="2">
        <f t="shared" si="2"/>
        <v>-0.049664297010665916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1" ht="12.75">
      <c r="A62" s="6">
        <v>117</v>
      </c>
      <c r="B62" s="6">
        <v>16</v>
      </c>
      <c r="C62" s="2">
        <f t="shared" si="3"/>
        <v>0.006527947776417789</v>
      </c>
      <c r="D62" s="2">
        <f t="shared" si="1"/>
        <v>-5.0316626612883315</v>
      </c>
      <c r="E62" s="2">
        <f t="shared" si="2"/>
        <v>-0.03284643108144158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1" ht="12.75">
      <c r="A63" s="6">
        <v>116</v>
      </c>
      <c r="B63" s="6">
        <v>16</v>
      </c>
      <c r="C63" s="2">
        <f t="shared" si="3"/>
        <v>0.006527947776417789</v>
      </c>
      <c r="D63" s="2">
        <f t="shared" si="1"/>
        <v>-5.0316626612883315</v>
      </c>
      <c r="E63" s="2">
        <f t="shared" si="2"/>
        <v>-0.03284643108144158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 ht="12.75">
      <c r="A64" s="6">
        <v>115</v>
      </c>
      <c r="B64" s="6">
        <v>14</v>
      </c>
      <c r="C64" s="2">
        <f t="shared" si="3"/>
        <v>0.005711954304365565</v>
      </c>
      <c r="D64" s="2">
        <f t="shared" si="1"/>
        <v>-5.165194053912854</v>
      </c>
      <c r="E64" s="2">
        <f t="shared" si="2"/>
        <v>-0.029503352409130948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ht="12.75">
      <c r="A65" s="6">
        <v>114</v>
      </c>
      <c r="B65" s="6">
        <v>13</v>
      </c>
      <c r="C65" s="2">
        <f t="shared" si="3"/>
        <v>0.005303957568339453</v>
      </c>
      <c r="D65" s="2">
        <f t="shared" si="1"/>
        <v>-5.239302026066576</v>
      </c>
      <c r="E65" s="2">
        <f t="shared" si="2"/>
        <v>-0.02778903563397205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ht="12.75">
      <c r="A66" s="6">
        <v>113</v>
      </c>
      <c r="B66" s="6">
        <v>12</v>
      </c>
      <c r="C66" s="2">
        <f t="shared" si="3"/>
        <v>0.004895960832313341</v>
      </c>
      <c r="D66" s="2">
        <f t="shared" si="1"/>
        <v>-5.319344733740112</v>
      </c>
      <c r="E66" s="2">
        <f t="shared" si="2"/>
        <v>-0.02604330346996383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ht="12.75">
      <c r="A67" s="6">
        <v>112</v>
      </c>
      <c r="B67" s="6">
        <v>14</v>
      </c>
      <c r="C67" s="2">
        <f t="shared" si="3"/>
        <v>0.005711954304365565</v>
      </c>
      <c r="D67" s="2">
        <f t="shared" si="1"/>
        <v>-5.165194053912854</v>
      </c>
      <c r="E67" s="2">
        <f t="shared" si="2"/>
        <v>-0.029503352409130948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ht="12.75">
      <c r="A68" s="6">
        <v>111</v>
      </c>
      <c r="B68" s="6">
        <v>17</v>
      </c>
      <c r="C68" s="2">
        <f t="shared" si="3"/>
        <v>0.0069359445124439</v>
      </c>
      <c r="D68" s="2">
        <f t="shared" si="1"/>
        <v>-4.971038039471897</v>
      </c>
      <c r="E68" s="2">
        <f t="shared" si="2"/>
        <v>-0.03447884401102499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ht="12.75">
      <c r="A69" s="6">
        <v>110</v>
      </c>
      <c r="B69" s="6">
        <v>30</v>
      </c>
      <c r="C69" s="2">
        <f t="shared" si="3"/>
        <v>0.012239902080783354</v>
      </c>
      <c r="D69" s="2">
        <f t="shared" si="1"/>
        <v>-4.403054001865957</v>
      </c>
      <c r="E69" s="2">
        <f t="shared" si="2"/>
        <v>-0.0538929498392406</v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ht="12.75">
      <c r="A70" s="6">
        <v>109</v>
      </c>
      <c r="B70" s="6">
        <v>21</v>
      </c>
      <c r="C70" s="2">
        <f t="shared" si="3"/>
        <v>0.008567931456548347</v>
      </c>
      <c r="D70" s="2">
        <f t="shared" si="1"/>
        <v>-4.75972894580469</v>
      </c>
      <c r="E70" s="2">
        <f t="shared" si="2"/>
        <v>-0.040781031359403704</v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ht="12.75">
      <c r="A71" s="6">
        <v>108</v>
      </c>
      <c r="B71" s="6">
        <v>16</v>
      </c>
      <c r="C71" s="2">
        <f t="shared" si="3"/>
        <v>0.006527947776417789</v>
      </c>
      <c r="D71" s="2">
        <f t="shared" si="1"/>
        <v>-5.0316626612883315</v>
      </c>
      <c r="E71" s="2">
        <f t="shared" si="2"/>
        <v>-0.03284643108144158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ht="12.75">
      <c r="A72" s="6">
        <v>107</v>
      </c>
      <c r="B72" s="6">
        <v>21</v>
      </c>
      <c r="C72" s="2">
        <f aca="true" t="shared" si="4" ref="C72:C135">B72/$B$179</f>
        <v>0.008567931456548347</v>
      </c>
      <c r="D72" s="2">
        <f t="shared" si="1"/>
        <v>-4.75972894580469</v>
      </c>
      <c r="E72" s="2">
        <f t="shared" si="2"/>
        <v>-0.040781031359403704</v>
      </c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ht="12.75">
      <c r="A73" s="6">
        <v>106</v>
      </c>
      <c r="B73" s="6">
        <v>11</v>
      </c>
      <c r="C73" s="2">
        <f t="shared" si="4"/>
        <v>0.00448796409628723</v>
      </c>
      <c r="D73" s="2">
        <f aca="true" t="shared" si="5" ref="D73:D136">LN(C73)</f>
        <v>-5.406356110729742</v>
      </c>
      <c r="E73" s="2">
        <f aca="true" t="shared" si="6" ref="E73:E136">C73*D73</f>
        <v>-0.02426353211669815</v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ht="12.75">
      <c r="A74" s="6">
        <v>105</v>
      </c>
      <c r="B74" s="6">
        <v>14</v>
      </c>
      <c r="C74" s="2">
        <f t="shared" si="4"/>
        <v>0.005711954304365565</v>
      </c>
      <c r="D74" s="2">
        <f t="shared" si="5"/>
        <v>-5.165194053912854</v>
      </c>
      <c r="E74" s="2">
        <f t="shared" si="6"/>
        <v>-0.029503352409130948</v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ht="12.75">
      <c r="A75" s="6">
        <v>104</v>
      </c>
      <c r="B75" s="6">
        <v>18</v>
      </c>
      <c r="C75" s="2">
        <f t="shared" si="4"/>
        <v>0.0073439412484700125</v>
      </c>
      <c r="D75" s="2">
        <f t="shared" si="5"/>
        <v>-4.913879625631948</v>
      </c>
      <c r="E75" s="2">
        <f t="shared" si="6"/>
        <v>-0.036087243272694844</v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ht="12.75">
      <c r="A76" s="6">
        <v>103</v>
      </c>
      <c r="B76" s="6">
        <v>46</v>
      </c>
      <c r="C76" s="2">
        <f t="shared" si="4"/>
        <v>0.018767849857201143</v>
      </c>
      <c r="D76" s="2">
        <f t="shared" si="5"/>
        <v>-3.9756099870390176</v>
      </c>
      <c r="E76" s="2">
        <f t="shared" si="6"/>
        <v>-0.07461365132753767</v>
      </c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ht="12.75">
      <c r="A77" s="6">
        <v>102</v>
      </c>
      <c r="B77" s="6">
        <v>9</v>
      </c>
      <c r="C77" s="2">
        <f t="shared" si="4"/>
        <v>0.0036719706242350062</v>
      </c>
      <c r="D77" s="2">
        <f t="shared" si="5"/>
        <v>-5.607026806191893</v>
      </c>
      <c r="E77" s="2">
        <f t="shared" si="6"/>
        <v>-0.020588837721634858</v>
      </c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ht="12.75">
      <c r="A78" s="6">
        <v>101</v>
      </c>
      <c r="B78" s="6">
        <v>22</v>
      </c>
      <c r="C78" s="2">
        <f t="shared" si="4"/>
        <v>0.00897592819257446</v>
      </c>
      <c r="D78" s="2">
        <f t="shared" si="5"/>
        <v>-4.713208930169797</v>
      </c>
      <c r="E78" s="2">
        <f t="shared" si="6"/>
        <v>-0.04230542491380479</v>
      </c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ht="12.75">
      <c r="A79" s="6">
        <v>100</v>
      </c>
      <c r="B79" s="6">
        <v>9</v>
      </c>
      <c r="C79" s="2">
        <f t="shared" si="4"/>
        <v>0.0036719706242350062</v>
      </c>
      <c r="D79" s="2">
        <f t="shared" si="5"/>
        <v>-5.607026806191893</v>
      </c>
      <c r="E79" s="2">
        <f t="shared" si="6"/>
        <v>-0.020588837721634858</v>
      </c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ht="12.75">
      <c r="A80" s="6">
        <v>99</v>
      </c>
      <c r="B80" s="6">
        <v>12</v>
      </c>
      <c r="C80" s="2">
        <f t="shared" si="4"/>
        <v>0.004895960832313341</v>
      </c>
      <c r="D80" s="2">
        <f t="shared" si="5"/>
        <v>-5.319344733740112</v>
      </c>
      <c r="E80" s="2">
        <f t="shared" si="6"/>
        <v>-0.02604330346996383</v>
      </c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ht="12.75">
      <c r="A81" s="6">
        <v>98</v>
      </c>
      <c r="B81" s="6">
        <v>15</v>
      </c>
      <c r="C81" s="2">
        <f t="shared" si="4"/>
        <v>0.006119951040391677</v>
      </c>
      <c r="D81" s="2">
        <f t="shared" si="5"/>
        <v>-5.096201182425903</v>
      </c>
      <c r="E81" s="2">
        <f t="shared" si="6"/>
        <v>-0.031188501728432697</v>
      </c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1:21" ht="12.75">
      <c r="A82" s="6">
        <v>97</v>
      </c>
      <c r="B82" s="6">
        <v>28</v>
      </c>
      <c r="C82" s="2">
        <f t="shared" si="4"/>
        <v>0.01142390860873113</v>
      </c>
      <c r="D82" s="2">
        <f t="shared" si="5"/>
        <v>-4.472046873352909</v>
      </c>
      <c r="E82" s="2">
        <f t="shared" si="6"/>
        <v>-0.05108825477514543</v>
      </c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1:21" ht="12.75">
      <c r="A83" s="6">
        <v>96</v>
      </c>
      <c r="B83" s="6">
        <v>10</v>
      </c>
      <c r="C83" s="2">
        <f t="shared" si="4"/>
        <v>0.004079967360261118</v>
      </c>
      <c r="D83" s="2">
        <f t="shared" si="5"/>
        <v>-5.501666290534067</v>
      </c>
      <c r="E83" s="2">
        <f t="shared" si="6"/>
        <v>-0.022446618892427855</v>
      </c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1:21" ht="12.75">
      <c r="A84" s="6">
        <v>95</v>
      </c>
      <c r="B84" s="6">
        <v>18</v>
      </c>
      <c r="C84" s="2">
        <f t="shared" si="4"/>
        <v>0.0073439412484700125</v>
      </c>
      <c r="D84" s="2">
        <f t="shared" si="5"/>
        <v>-4.913879625631948</v>
      </c>
      <c r="E84" s="2">
        <f t="shared" si="6"/>
        <v>-0.036087243272694844</v>
      </c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ht="12.75">
      <c r="A85" s="6">
        <v>94</v>
      </c>
      <c r="B85" s="6">
        <v>10</v>
      </c>
      <c r="C85" s="2">
        <f t="shared" si="4"/>
        <v>0.004079967360261118</v>
      </c>
      <c r="D85" s="2">
        <f t="shared" si="5"/>
        <v>-5.501666290534067</v>
      </c>
      <c r="E85" s="2">
        <f t="shared" si="6"/>
        <v>-0.022446618892427855</v>
      </c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ht="12.75">
      <c r="A86" s="6">
        <v>93</v>
      </c>
      <c r="B86" s="6">
        <v>19</v>
      </c>
      <c r="C86" s="2">
        <f t="shared" si="4"/>
        <v>0.007751937984496124</v>
      </c>
      <c r="D86" s="2">
        <f t="shared" si="5"/>
        <v>-4.859812404361672</v>
      </c>
      <c r="E86" s="2">
        <f t="shared" si="6"/>
        <v>-0.03767296437489668</v>
      </c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ht="12.75">
      <c r="A87" s="6">
        <v>92</v>
      </c>
      <c r="B87" s="6">
        <v>17</v>
      </c>
      <c r="C87" s="2">
        <f t="shared" si="4"/>
        <v>0.0069359445124439</v>
      </c>
      <c r="D87" s="2">
        <f t="shared" si="5"/>
        <v>-4.971038039471897</v>
      </c>
      <c r="E87" s="2">
        <f t="shared" si="6"/>
        <v>-0.03447884401102499</v>
      </c>
      <c r="H87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1:21" ht="12.75">
      <c r="A88" s="6">
        <v>91</v>
      </c>
      <c r="B88" s="6">
        <v>8</v>
      </c>
      <c r="C88" s="2">
        <f t="shared" si="4"/>
        <v>0.0032639738882088943</v>
      </c>
      <c r="D88" s="2">
        <f t="shared" si="5"/>
        <v>-5.724809841848277</v>
      </c>
      <c r="E88" s="2">
        <f t="shared" si="6"/>
        <v>-0.018685629838754065</v>
      </c>
      <c r="H88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1:21" ht="12.75">
      <c r="A89" s="6">
        <v>90</v>
      </c>
      <c r="B89" s="6">
        <v>27</v>
      </c>
      <c r="C89" s="2">
        <f t="shared" si="4"/>
        <v>0.011015911872705019</v>
      </c>
      <c r="D89" s="2">
        <f t="shared" si="5"/>
        <v>-4.508414517523783</v>
      </c>
      <c r="E89" s="2">
        <f t="shared" si="6"/>
        <v>-0.049664297010665916</v>
      </c>
      <c r="H89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1:21" ht="12.75">
      <c r="A90" s="6">
        <v>89</v>
      </c>
      <c r="B90" s="6">
        <v>15</v>
      </c>
      <c r="C90" s="2">
        <f t="shared" si="4"/>
        <v>0.006119951040391677</v>
      </c>
      <c r="D90" s="2">
        <f t="shared" si="5"/>
        <v>-5.096201182425903</v>
      </c>
      <c r="E90" s="2">
        <f t="shared" si="6"/>
        <v>-0.031188501728432697</v>
      </c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ht="12.75">
      <c r="A91" s="6">
        <v>88</v>
      </c>
      <c r="B91" s="6">
        <v>15</v>
      </c>
      <c r="C91" s="2">
        <f t="shared" si="4"/>
        <v>0.006119951040391677</v>
      </c>
      <c r="D91" s="2">
        <f t="shared" si="5"/>
        <v>-5.096201182425903</v>
      </c>
      <c r="E91" s="2">
        <f t="shared" si="6"/>
        <v>-0.031188501728432697</v>
      </c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ht="12.75">
      <c r="A92" s="6">
        <v>87</v>
      </c>
      <c r="B92" s="6">
        <v>25</v>
      </c>
      <c r="C92" s="2">
        <f t="shared" si="4"/>
        <v>0.010199918400652794</v>
      </c>
      <c r="D92" s="2">
        <f t="shared" si="5"/>
        <v>-4.585375558659912</v>
      </c>
      <c r="E92" s="2">
        <f t="shared" si="6"/>
        <v>-0.046770456534678824</v>
      </c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12.75">
      <c r="A93" s="6">
        <v>86</v>
      </c>
      <c r="B93" s="6">
        <v>9</v>
      </c>
      <c r="C93" s="2">
        <f t="shared" si="4"/>
        <v>0.0036719706242350062</v>
      </c>
      <c r="D93" s="2">
        <f t="shared" si="5"/>
        <v>-5.607026806191893</v>
      </c>
      <c r="E93" s="2">
        <f t="shared" si="6"/>
        <v>-0.020588837721634858</v>
      </c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12.75">
      <c r="A94" s="6">
        <v>85</v>
      </c>
      <c r="B94" s="6">
        <v>12</v>
      </c>
      <c r="C94" s="2">
        <f t="shared" si="4"/>
        <v>0.004895960832313341</v>
      </c>
      <c r="D94" s="2">
        <f t="shared" si="5"/>
        <v>-5.319344733740112</v>
      </c>
      <c r="E94" s="2">
        <f t="shared" si="6"/>
        <v>-0.02604330346996383</v>
      </c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12.75">
      <c r="A95" s="6">
        <v>84</v>
      </c>
      <c r="B95" s="6">
        <v>11</v>
      </c>
      <c r="C95" s="2">
        <f t="shared" si="4"/>
        <v>0.00448796409628723</v>
      </c>
      <c r="D95" s="2">
        <f t="shared" si="5"/>
        <v>-5.406356110729742</v>
      </c>
      <c r="E95" s="2">
        <f t="shared" si="6"/>
        <v>-0.02426353211669815</v>
      </c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12.75">
      <c r="A96" s="6">
        <v>83</v>
      </c>
      <c r="B96" s="6">
        <v>11</v>
      </c>
      <c r="C96" s="2">
        <f t="shared" si="4"/>
        <v>0.00448796409628723</v>
      </c>
      <c r="D96" s="2">
        <f t="shared" si="5"/>
        <v>-5.406356110729742</v>
      </c>
      <c r="E96" s="2">
        <f t="shared" si="6"/>
        <v>-0.02426353211669815</v>
      </c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12.75">
      <c r="A97" s="6">
        <v>82</v>
      </c>
      <c r="B97" s="6">
        <v>11</v>
      </c>
      <c r="C97" s="2">
        <f t="shared" si="4"/>
        <v>0.00448796409628723</v>
      </c>
      <c r="D97" s="2">
        <f t="shared" si="5"/>
        <v>-5.406356110729742</v>
      </c>
      <c r="E97" s="2">
        <f t="shared" si="6"/>
        <v>-0.02426353211669815</v>
      </c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12.75">
      <c r="A98" s="6">
        <v>81</v>
      </c>
      <c r="B98" s="6">
        <v>13</v>
      </c>
      <c r="C98" s="2">
        <f t="shared" si="4"/>
        <v>0.005303957568339453</v>
      </c>
      <c r="D98" s="2">
        <f t="shared" si="5"/>
        <v>-5.239302026066576</v>
      </c>
      <c r="E98" s="2">
        <f t="shared" si="6"/>
        <v>-0.02778903563397205</v>
      </c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12.75">
      <c r="A99" s="6">
        <v>80</v>
      </c>
      <c r="B99" s="6">
        <v>12</v>
      </c>
      <c r="C99" s="2">
        <f t="shared" si="4"/>
        <v>0.004895960832313341</v>
      </c>
      <c r="D99" s="2">
        <f t="shared" si="5"/>
        <v>-5.319344733740112</v>
      </c>
      <c r="E99" s="2">
        <f t="shared" si="6"/>
        <v>-0.02604330346996383</v>
      </c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12.75">
      <c r="A100" s="6">
        <v>79</v>
      </c>
      <c r="B100" s="6">
        <v>7</v>
      </c>
      <c r="C100" s="2">
        <f t="shared" si="4"/>
        <v>0.0028559771521827824</v>
      </c>
      <c r="D100" s="2">
        <f t="shared" si="5"/>
        <v>-5.8583412344728</v>
      </c>
      <c r="E100" s="2">
        <f t="shared" si="6"/>
        <v>-0.016731288715344593</v>
      </c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12.75">
      <c r="A101" s="6">
        <v>78</v>
      </c>
      <c r="B101" s="6">
        <v>14</v>
      </c>
      <c r="C101" s="2">
        <f t="shared" si="4"/>
        <v>0.005711954304365565</v>
      </c>
      <c r="D101" s="2">
        <f t="shared" si="5"/>
        <v>-5.165194053912854</v>
      </c>
      <c r="E101" s="2">
        <f t="shared" si="6"/>
        <v>-0.029503352409130948</v>
      </c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12.75">
      <c r="A102" s="6">
        <v>77</v>
      </c>
      <c r="B102" s="6">
        <v>11</v>
      </c>
      <c r="C102" s="2">
        <f t="shared" si="4"/>
        <v>0.00448796409628723</v>
      </c>
      <c r="D102" s="2">
        <f t="shared" si="5"/>
        <v>-5.406356110729742</v>
      </c>
      <c r="E102" s="2">
        <f t="shared" si="6"/>
        <v>-0.02426353211669815</v>
      </c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12.75">
      <c r="A103" s="6">
        <v>76</v>
      </c>
      <c r="B103" s="6">
        <v>11</v>
      </c>
      <c r="C103" s="2">
        <f t="shared" si="4"/>
        <v>0.00448796409628723</v>
      </c>
      <c r="D103" s="2">
        <f t="shared" si="5"/>
        <v>-5.406356110729742</v>
      </c>
      <c r="E103" s="2">
        <f t="shared" si="6"/>
        <v>-0.02426353211669815</v>
      </c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12.75">
      <c r="A104" s="6">
        <v>75</v>
      </c>
      <c r="B104" s="6">
        <v>11</v>
      </c>
      <c r="C104" s="2">
        <f t="shared" si="4"/>
        <v>0.00448796409628723</v>
      </c>
      <c r="D104" s="2">
        <f t="shared" si="5"/>
        <v>-5.406356110729742</v>
      </c>
      <c r="E104" s="2">
        <f t="shared" si="6"/>
        <v>-0.02426353211669815</v>
      </c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12.75">
      <c r="A105" s="6">
        <v>74</v>
      </c>
      <c r="B105" s="6">
        <v>11</v>
      </c>
      <c r="C105" s="2">
        <f t="shared" si="4"/>
        <v>0.00448796409628723</v>
      </c>
      <c r="D105" s="2">
        <f t="shared" si="5"/>
        <v>-5.406356110729742</v>
      </c>
      <c r="E105" s="2">
        <f t="shared" si="6"/>
        <v>-0.02426353211669815</v>
      </c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12.75">
      <c r="A106" s="6">
        <v>73</v>
      </c>
      <c r="B106" s="6">
        <v>5</v>
      </c>
      <c r="C106" s="2">
        <f t="shared" si="4"/>
        <v>0.002039983680130559</v>
      </c>
      <c r="D106" s="2">
        <f t="shared" si="5"/>
        <v>-6.194813471094012</v>
      </c>
      <c r="E106" s="2">
        <f t="shared" si="6"/>
        <v>-0.012637318382484724</v>
      </c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12.75">
      <c r="A107" s="6">
        <v>72</v>
      </c>
      <c r="B107" s="6">
        <v>7</v>
      </c>
      <c r="C107" s="2">
        <f t="shared" si="4"/>
        <v>0.0028559771521827824</v>
      </c>
      <c r="D107" s="2">
        <f t="shared" si="5"/>
        <v>-5.8583412344728</v>
      </c>
      <c r="E107" s="2">
        <f t="shared" si="6"/>
        <v>-0.016731288715344593</v>
      </c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12.75">
      <c r="A108" s="6">
        <v>71</v>
      </c>
      <c r="B108" s="6">
        <v>4</v>
      </c>
      <c r="C108" s="2">
        <f t="shared" si="4"/>
        <v>0.0016319869441044472</v>
      </c>
      <c r="D108" s="2">
        <f t="shared" si="5"/>
        <v>-6.417957022408222</v>
      </c>
      <c r="E108" s="2">
        <f t="shared" si="6"/>
        <v>-0.010474022068393672</v>
      </c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12.75">
      <c r="A109" s="6">
        <v>70</v>
      </c>
      <c r="B109" s="6">
        <v>8</v>
      </c>
      <c r="C109" s="2">
        <f t="shared" si="4"/>
        <v>0.0032639738882088943</v>
      </c>
      <c r="D109" s="2">
        <f t="shared" si="5"/>
        <v>-5.724809841848277</v>
      </c>
      <c r="E109" s="2">
        <f t="shared" si="6"/>
        <v>-0.018685629838754065</v>
      </c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12.75">
      <c r="A110" s="6">
        <v>69</v>
      </c>
      <c r="B110" s="6">
        <v>21</v>
      </c>
      <c r="C110" s="2">
        <f t="shared" si="4"/>
        <v>0.008567931456548347</v>
      </c>
      <c r="D110" s="2">
        <f t="shared" si="5"/>
        <v>-4.75972894580469</v>
      </c>
      <c r="E110" s="2">
        <f t="shared" si="6"/>
        <v>-0.040781031359403704</v>
      </c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12.75">
      <c r="A111" s="6">
        <v>68</v>
      </c>
      <c r="B111" s="6">
        <v>15</v>
      </c>
      <c r="C111" s="2">
        <f t="shared" si="4"/>
        <v>0.006119951040391677</v>
      </c>
      <c r="D111" s="2">
        <f t="shared" si="5"/>
        <v>-5.096201182425903</v>
      </c>
      <c r="E111" s="2">
        <f t="shared" si="6"/>
        <v>-0.031188501728432697</v>
      </c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12.75">
      <c r="A112" s="6">
        <v>67</v>
      </c>
      <c r="B112" s="6">
        <v>26</v>
      </c>
      <c r="C112" s="2">
        <f t="shared" si="4"/>
        <v>0.010607915136678907</v>
      </c>
      <c r="D112" s="2">
        <f t="shared" si="5"/>
        <v>-4.5461548455066305</v>
      </c>
      <c r="E112" s="2">
        <f t="shared" si="6"/>
        <v>-0.04822522479933594</v>
      </c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12.75">
      <c r="A113" s="6">
        <v>66</v>
      </c>
      <c r="B113" s="6">
        <v>13</v>
      </c>
      <c r="C113" s="2">
        <f t="shared" si="4"/>
        <v>0.005303957568339453</v>
      </c>
      <c r="D113" s="2">
        <f t="shared" si="5"/>
        <v>-5.239302026066576</v>
      </c>
      <c r="E113" s="2">
        <f t="shared" si="6"/>
        <v>-0.02778903563397205</v>
      </c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12.75">
      <c r="A114" s="6">
        <v>65</v>
      </c>
      <c r="B114" s="6">
        <v>8</v>
      </c>
      <c r="C114" s="2">
        <f t="shared" si="4"/>
        <v>0.0032639738882088943</v>
      </c>
      <c r="D114" s="2">
        <f t="shared" si="5"/>
        <v>-5.724809841848277</v>
      </c>
      <c r="E114" s="2">
        <f t="shared" si="6"/>
        <v>-0.018685629838754065</v>
      </c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12.75">
      <c r="A115" s="6">
        <v>64</v>
      </c>
      <c r="B115" s="6">
        <v>9</v>
      </c>
      <c r="C115" s="2">
        <f t="shared" si="4"/>
        <v>0.0036719706242350062</v>
      </c>
      <c r="D115" s="2">
        <f t="shared" si="5"/>
        <v>-5.607026806191893</v>
      </c>
      <c r="E115" s="2">
        <f t="shared" si="6"/>
        <v>-0.020588837721634858</v>
      </c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12.75">
      <c r="A116" s="6">
        <v>63</v>
      </c>
      <c r="B116" s="6">
        <v>7</v>
      </c>
      <c r="C116" s="2">
        <f t="shared" si="4"/>
        <v>0.0028559771521827824</v>
      </c>
      <c r="D116" s="2">
        <f t="shared" si="5"/>
        <v>-5.8583412344728</v>
      </c>
      <c r="E116" s="2">
        <f t="shared" si="6"/>
        <v>-0.016731288715344593</v>
      </c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12.75">
      <c r="A117" s="6">
        <v>62</v>
      </c>
      <c r="B117" s="6">
        <v>8</v>
      </c>
      <c r="C117" s="2">
        <f t="shared" si="4"/>
        <v>0.0032639738882088943</v>
      </c>
      <c r="D117" s="2">
        <f t="shared" si="5"/>
        <v>-5.724809841848277</v>
      </c>
      <c r="E117" s="2">
        <f t="shared" si="6"/>
        <v>-0.018685629838754065</v>
      </c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12.75">
      <c r="A118" s="6">
        <v>61</v>
      </c>
      <c r="B118" s="6">
        <v>8</v>
      </c>
      <c r="C118" s="2">
        <f t="shared" si="4"/>
        <v>0.0032639738882088943</v>
      </c>
      <c r="D118" s="2">
        <f t="shared" si="5"/>
        <v>-5.724809841848277</v>
      </c>
      <c r="E118" s="2">
        <f t="shared" si="6"/>
        <v>-0.018685629838754065</v>
      </c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12.75">
      <c r="A119" s="6">
        <v>60</v>
      </c>
      <c r="B119" s="6">
        <v>11</v>
      </c>
      <c r="C119" s="2">
        <f t="shared" si="4"/>
        <v>0.00448796409628723</v>
      </c>
      <c r="D119" s="2">
        <f t="shared" si="5"/>
        <v>-5.406356110729742</v>
      </c>
      <c r="E119" s="2">
        <f t="shared" si="6"/>
        <v>-0.02426353211669815</v>
      </c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12.75">
      <c r="A120" s="6">
        <v>59</v>
      </c>
      <c r="B120" s="6">
        <v>9</v>
      </c>
      <c r="C120" s="2">
        <f t="shared" si="4"/>
        <v>0.0036719706242350062</v>
      </c>
      <c r="D120" s="2">
        <f t="shared" si="5"/>
        <v>-5.607026806191893</v>
      </c>
      <c r="E120" s="2">
        <f t="shared" si="6"/>
        <v>-0.020588837721634858</v>
      </c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12.75">
      <c r="A121" s="6">
        <v>58</v>
      </c>
      <c r="B121" s="6">
        <v>11</v>
      </c>
      <c r="C121" s="2">
        <f t="shared" si="4"/>
        <v>0.00448796409628723</v>
      </c>
      <c r="D121" s="2">
        <f t="shared" si="5"/>
        <v>-5.406356110729742</v>
      </c>
      <c r="E121" s="2">
        <f t="shared" si="6"/>
        <v>-0.02426353211669815</v>
      </c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12.75">
      <c r="A122" s="6">
        <v>57</v>
      </c>
      <c r="B122" s="6">
        <v>10</v>
      </c>
      <c r="C122" s="2">
        <f t="shared" si="4"/>
        <v>0.004079967360261118</v>
      </c>
      <c r="D122" s="2">
        <f t="shared" si="5"/>
        <v>-5.501666290534067</v>
      </c>
      <c r="E122" s="2">
        <f t="shared" si="6"/>
        <v>-0.022446618892427855</v>
      </c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12.75">
      <c r="A123" s="6">
        <v>56</v>
      </c>
      <c r="B123" s="6">
        <v>7</v>
      </c>
      <c r="C123" s="2">
        <f t="shared" si="4"/>
        <v>0.0028559771521827824</v>
      </c>
      <c r="D123" s="2">
        <f t="shared" si="5"/>
        <v>-5.8583412344728</v>
      </c>
      <c r="E123" s="2">
        <f t="shared" si="6"/>
        <v>-0.016731288715344593</v>
      </c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12.75">
      <c r="A124" s="6">
        <v>55</v>
      </c>
      <c r="B124" s="6">
        <v>9</v>
      </c>
      <c r="C124" s="2">
        <f t="shared" si="4"/>
        <v>0.0036719706242350062</v>
      </c>
      <c r="D124" s="2">
        <f t="shared" si="5"/>
        <v>-5.607026806191893</v>
      </c>
      <c r="E124" s="2">
        <f t="shared" si="6"/>
        <v>-0.020588837721634858</v>
      </c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12.75">
      <c r="A125" s="6">
        <v>54</v>
      </c>
      <c r="B125" s="6">
        <v>12</v>
      </c>
      <c r="C125" s="2">
        <f t="shared" si="4"/>
        <v>0.004895960832313341</v>
      </c>
      <c r="D125" s="2">
        <f t="shared" si="5"/>
        <v>-5.319344733740112</v>
      </c>
      <c r="E125" s="2">
        <f t="shared" si="6"/>
        <v>-0.02604330346996383</v>
      </c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12.75">
      <c r="A126" s="6">
        <v>53</v>
      </c>
      <c r="B126" s="6">
        <v>6</v>
      </c>
      <c r="C126" s="2">
        <f t="shared" si="4"/>
        <v>0.0024479804161566705</v>
      </c>
      <c r="D126" s="2">
        <f t="shared" si="5"/>
        <v>-6.012491914300058</v>
      </c>
      <c r="E126" s="2">
        <f t="shared" si="6"/>
        <v>-0.014718462458506871</v>
      </c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12.75">
      <c r="A127" s="6">
        <v>52</v>
      </c>
      <c r="B127" s="6">
        <v>14</v>
      </c>
      <c r="C127" s="2">
        <f t="shared" si="4"/>
        <v>0.005711954304365565</v>
      </c>
      <c r="D127" s="2">
        <f t="shared" si="5"/>
        <v>-5.165194053912854</v>
      </c>
      <c r="E127" s="2">
        <f t="shared" si="6"/>
        <v>-0.029503352409130948</v>
      </c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12.75">
      <c r="A128" s="6">
        <v>51</v>
      </c>
      <c r="B128" s="6">
        <v>13</v>
      </c>
      <c r="C128" s="2">
        <f t="shared" si="4"/>
        <v>0.005303957568339453</v>
      </c>
      <c r="D128" s="2">
        <f t="shared" si="5"/>
        <v>-5.239302026066576</v>
      </c>
      <c r="E128" s="2">
        <f t="shared" si="6"/>
        <v>-0.02778903563397205</v>
      </c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12.75">
      <c r="A129" s="6">
        <v>50</v>
      </c>
      <c r="B129" s="6">
        <v>12</v>
      </c>
      <c r="C129" s="2">
        <f t="shared" si="4"/>
        <v>0.004895960832313341</v>
      </c>
      <c r="D129" s="2">
        <f t="shared" si="5"/>
        <v>-5.319344733740112</v>
      </c>
      <c r="E129" s="2">
        <f t="shared" si="6"/>
        <v>-0.02604330346996383</v>
      </c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12.75">
      <c r="A130" s="6">
        <v>49</v>
      </c>
      <c r="B130" s="6">
        <v>7</v>
      </c>
      <c r="C130" s="2">
        <f t="shared" si="4"/>
        <v>0.0028559771521827824</v>
      </c>
      <c r="D130" s="2">
        <f t="shared" si="5"/>
        <v>-5.8583412344728</v>
      </c>
      <c r="E130" s="2">
        <f t="shared" si="6"/>
        <v>-0.016731288715344593</v>
      </c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12.75">
      <c r="A131" s="6">
        <v>48</v>
      </c>
      <c r="B131" s="6">
        <v>22</v>
      </c>
      <c r="C131" s="2">
        <f t="shared" si="4"/>
        <v>0.00897592819257446</v>
      </c>
      <c r="D131" s="2">
        <f t="shared" si="5"/>
        <v>-4.713208930169797</v>
      </c>
      <c r="E131" s="2">
        <f t="shared" si="6"/>
        <v>-0.04230542491380479</v>
      </c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12.75">
      <c r="A132" s="6">
        <v>47</v>
      </c>
      <c r="B132" s="6">
        <v>14</v>
      </c>
      <c r="C132" s="2">
        <f t="shared" si="4"/>
        <v>0.005711954304365565</v>
      </c>
      <c r="D132" s="2">
        <f t="shared" si="5"/>
        <v>-5.165194053912854</v>
      </c>
      <c r="E132" s="2">
        <f t="shared" si="6"/>
        <v>-0.029503352409130948</v>
      </c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12.75">
      <c r="A133" s="6">
        <v>46</v>
      </c>
      <c r="B133" s="6">
        <v>24</v>
      </c>
      <c r="C133" s="2">
        <f t="shared" si="4"/>
        <v>0.009791921664626682</v>
      </c>
      <c r="D133" s="2">
        <f t="shared" si="5"/>
        <v>-4.626197553180167</v>
      </c>
      <c r="E133" s="2">
        <f t="shared" si="6"/>
        <v>-0.04529936404582782</v>
      </c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12.75">
      <c r="A134" s="6">
        <v>45</v>
      </c>
      <c r="B134" s="6">
        <v>16</v>
      </c>
      <c r="C134" s="2">
        <f t="shared" si="4"/>
        <v>0.006527947776417789</v>
      </c>
      <c r="D134" s="2">
        <f t="shared" si="5"/>
        <v>-5.0316626612883315</v>
      </c>
      <c r="E134" s="2">
        <f t="shared" si="6"/>
        <v>-0.03284643108144158</v>
      </c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12.75">
      <c r="A135" s="6">
        <v>44</v>
      </c>
      <c r="B135" s="6">
        <v>23</v>
      </c>
      <c r="C135" s="2">
        <f t="shared" si="4"/>
        <v>0.009383924928600572</v>
      </c>
      <c r="D135" s="2">
        <f t="shared" si="5"/>
        <v>-4.6687571675989625</v>
      </c>
      <c r="E135" s="2">
        <f t="shared" si="6"/>
        <v>-0.043811266770614504</v>
      </c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12.75">
      <c r="A136" s="6">
        <v>43</v>
      </c>
      <c r="B136" s="6">
        <v>12</v>
      </c>
      <c r="C136" s="2">
        <f aca="true" t="shared" si="7" ref="C136:C178">B136/$B$179</f>
        <v>0.004895960832313341</v>
      </c>
      <c r="D136" s="2">
        <f t="shared" si="5"/>
        <v>-5.319344733740112</v>
      </c>
      <c r="E136" s="2">
        <f t="shared" si="6"/>
        <v>-0.02604330346996383</v>
      </c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12.75">
      <c r="A137" s="6">
        <v>42</v>
      </c>
      <c r="B137" s="6">
        <v>18</v>
      </c>
      <c r="C137" s="2">
        <f t="shared" si="7"/>
        <v>0.0073439412484700125</v>
      </c>
      <c r="D137" s="2">
        <f aca="true" t="shared" si="8" ref="D137:D178">LN(C137)</f>
        <v>-4.913879625631948</v>
      </c>
      <c r="E137" s="2">
        <f aca="true" t="shared" si="9" ref="E137:E178">C137*D137</f>
        <v>-0.036087243272694844</v>
      </c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12.75">
      <c r="A138" s="6">
        <v>41</v>
      </c>
      <c r="B138" s="6">
        <v>13</v>
      </c>
      <c r="C138" s="2">
        <f t="shared" si="7"/>
        <v>0.005303957568339453</v>
      </c>
      <c r="D138" s="2">
        <f t="shared" si="8"/>
        <v>-5.239302026066576</v>
      </c>
      <c r="E138" s="2">
        <f t="shared" si="9"/>
        <v>-0.02778903563397205</v>
      </c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12.75">
      <c r="A139" s="6">
        <v>40</v>
      </c>
      <c r="B139" s="6">
        <v>11</v>
      </c>
      <c r="C139" s="2">
        <f t="shared" si="7"/>
        <v>0.00448796409628723</v>
      </c>
      <c r="D139" s="2">
        <f t="shared" si="8"/>
        <v>-5.406356110729742</v>
      </c>
      <c r="E139" s="2">
        <f t="shared" si="9"/>
        <v>-0.02426353211669815</v>
      </c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12.75">
      <c r="A140" s="6">
        <v>39</v>
      </c>
      <c r="B140" s="6">
        <v>18</v>
      </c>
      <c r="C140" s="2">
        <f t="shared" si="7"/>
        <v>0.0073439412484700125</v>
      </c>
      <c r="D140" s="2">
        <f t="shared" si="8"/>
        <v>-4.913879625631948</v>
      </c>
      <c r="E140" s="2">
        <f t="shared" si="9"/>
        <v>-0.036087243272694844</v>
      </c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12.75">
      <c r="A141" s="6">
        <v>38</v>
      </c>
      <c r="B141" s="6">
        <v>11</v>
      </c>
      <c r="C141" s="2">
        <f t="shared" si="7"/>
        <v>0.00448796409628723</v>
      </c>
      <c r="D141" s="2">
        <f t="shared" si="8"/>
        <v>-5.406356110729742</v>
      </c>
      <c r="E141" s="2">
        <f t="shared" si="9"/>
        <v>-0.02426353211669815</v>
      </c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12.75">
      <c r="A142" s="6">
        <v>37</v>
      </c>
      <c r="B142" s="6">
        <v>26</v>
      </c>
      <c r="C142" s="2">
        <f t="shared" si="7"/>
        <v>0.010607915136678907</v>
      </c>
      <c r="D142" s="2">
        <f t="shared" si="8"/>
        <v>-4.5461548455066305</v>
      </c>
      <c r="E142" s="2">
        <f t="shared" si="9"/>
        <v>-0.04822522479933594</v>
      </c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12.75">
      <c r="A143" s="6">
        <v>36</v>
      </c>
      <c r="B143" s="6">
        <v>11</v>
      </c>
      <c r="C143" s="2">
        <f t="shared" si="7"/>
        <v>0.00448796409628723</v>
      </c>
      <c r="D143" s="2">
        <f t="shared" si="8"/>
        <v>-5.406356110729742</v>
      </c>
      <c r="E143" s="2">
        <f t="shared" si="9"/>
        <v>-0.02426353211669815</v>
      </c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12.75">
      <c r="A144" s="6">
        <v>35</v>
      </c>
      <c r="B144" s="6">
        <v>6</v>
      </c>
      <c r="C144" s="2">
        <f t="shared" si="7"/>
        <v>0.0024479804161566705</v>
      </c>
      <c r="D144" s="2">
        <f t="shared" si="8"/>
        <v>-6.012491914300058</v>
      </c>
      <c r="E144" s="2">
        <f t="shared" si="9"/>
        <v>-0.014718462458506871</v>
      </c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12.75">
      <c r="A145" s="6">
        <v>34</v>
      </c>
      <c r="B145" s="6">
        <v>26</v>
      </c>
      <c r="C145" s="2">
        <f t="shared" si="7"/>
        <v>0.010607915136678907</v>
      </c>
      <c r="D145" s="2">
        <f t="shared" si="8"/>
        <v>-4.5461548455066305</v>
      </c>
      <c r="E145" s="2">
        <f t="shared" si="9"/>
        <v>-0.04822522479933594</v>
      </c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12.75">
      <c r="A146" s="6">
        <v>33</v>
      </c>
      <c r="B146" s="6">
        <v>17</v>
      </c>
      <c r="C146" s="2">
        <f t="shared" si="7"/>
        <v>0.0069359445124439</v>
      </c>
      <c r="D146" s="2">
        <f t="shared" si="8"/>
        <v>-4.971038039471897</v>
      </c>
      <c r="E146" s="2">
        <f t="shared" si="9"/>
        <v>-0.03447884401102499</v>
      </c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12.75">
      <c r="A147" s="6">
        <v>32</v>
      </c>
      <c r="B147" s="6">
        <v>7</v>
      </c>
      <c r="C147" s="2">
        <f t="shared" si="7"/>
        <v>0.0028559771521827824</v>
      </c>
      <c r="D147" s="2">
        <f t="shared" si="8"/>
        <v>-5.8583412344728</v>
      </c>
      <c r="E147" s="2">
        <f t="shared" si="9"/>
        <v>-0.016731288715344593</v>
      </c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12.75">
      <c r="A148" s="6">
        <v>31</v>
      </c>
      <c r="B148" s="6">
        <v>25</v>
      </c>
      <c r="C148" s="2">
        <f t="shared" si="7"/>
        <v>0.010199918400652794</v>
      </c>
      <c r="D148" s="2">
        <f t="shared" si="8"/>
        <v>-4.585375558659912</v>
      </c>
      <c r="E148" s="2">
        <f t="shared" si="9"/>
        <v>-0.046770456534678824</v>
      </c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12.75">
      <c r="A149" s="6">
        <v>30</v>
      </c>
      <c r="B149" s="6">
        <v>9</v>
      </c>
      <c r="C149" s="2">
        <f t="shared" si="7"/>
        <v>0.0036719706242350062</v>
      </c>
      <c r="D149" s="2">
        <f t="shared" si="8"/>
        <v>-5.607026806191893</v>
      </c>
      <c r="E149" s="2">
        <f t="shared" si="9"/>
        <v>-0.020588837721634858</v>
      </c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12.75">
      <c r="A150" s="6">
        <v>29</v>
      </c>
      <c r="B150" s="6">
        <v>23</v>
      </c>
      <c r="C150" s="2">
        <f t="shared" si="7"/>
        <v>0.009383924928600572</v>
      </c>
      <c r="D150" s="2">
        <f t="shared" si="8"/>
        <v>-4.6687571675989625</v>
      </c>
      <c r="E150" s="2">
        <f t="shared" si="9"/>
        <v>-0.043811266770614504</v>
      </c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12.75">
      <c r="A151" s="6">
        <v>28</v>
      </c>
      <c r="B151" s="6">
        <v>12</v>
      </c>
      <c r="C151" s="2">
        <f t="shared" si="7"/>
        <v>0.004895960832313341</v>
      </c>
      <c r="D151" s="2">
        <f t="shared" si="8"/>
        <v>-5.319344733740112</v>
      </c>
      <c r="E151" s="2">
        <f t="shared" si="9"/>
        <v>-0.02604330346996383</v>
      </c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12.75">
      <c r="A152" s="6">
        <v>27</v>
      </c>
      <c r="B152" s="6">
        <v>16</v>
      </c>
      <c r="C152" s="2">
        <f t="shared" si="7"/>
        <v>0.006527947776417789</v>
      </c>
      <c r="D152" s="2">
        <f t="shared" si="8"/>
        <v>-5.0316626612883315</v>
      </c>
      <c r="E152" s="2">
        <f t="shared" si="9"/>
        <v>-0.03284643108144158</v>
      </c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12.75">
      <c r="A153" s="6">
        <v>26</v>
      </c>
      <c r="B153" s="6">
        <v>13</v>
      </c>
      <c r="C153" s="2">
        <f t="shared" si="7"/>
        <v>0.005303957568339453</v>
      </c>
      <c r="D153" s="2">
        <f t="shared" si="8"/>
        <v>-5.239302026066576</v>
      </c>
      <c r="E153" s="2">
        <f t="shared" si="9"/>
        <v>-0.02778903563397205</v>
      </c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12.75">
      <c r="A154" s="6">
        <v>25</v>
      </c>
      <c r="B154" s="6">
        <v>27</v>
      </c>
      <c r="C154" s="2">
        <f t="shared" si="7"/>
        <v>0.011015911872705019</v>
      </c>
      <c r="D154" s="2">
        <f t="shared" si="8"/>
        <v>-4.508414517523783</v>
      </c>
      <c r="E154" s="2">
        <f t="shared" si="9"/>
        <v>-0.049664297010665916</v>
      </c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12.75">
      <c r="A155" s="6">
        <v>24</v>
      </c>
      <c r="B155" s="6">
        <v>11</v>
      </c>
      <c r="C155" s="2">
        <f t="shared" si="7"/>
        <v>0.00448796409628723</v>
      </c>
      <c r="D155" s="2">
        <f t="shared" si="8"/>
        <v>-5.406356110729742</v>
      </c>
      <c r="E155" s="2">
        <f t="shared" si="9"/>
        <v>-0.02426353211669815</v>
      </c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12.75">
      <c r="A156" s="6">
        <v>23</v>
      </c>
      <c r="B156" s="6">
        <v>8</v>
      </c>
      <c r="C156" s="2">
        <f t="shared" si="7"/>
        <v>0.0032639738882088943</v>
      </c>
      <c r="D156" s="2">
        <f t="shared" si="8"/>
        <v>-5.724809841848277</v>
      </c>
      <c r="E156" s="2">
        <f t="shared" si="9"/>
        <v>-0.018685629838754065</v>
      </c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12.75">
      <c r="A157" s="6">
        <v>22</v>
      </c>
      <c r="B157" s="6">
        <v>30</v>
      </c>
      <c r="C157" s="2">
        <f t="shared" si="7"/>
        <v>0.012239902080783354</v>
      </c>
      <c r="D157" s="2">
        <f t="shared" si="8"/>
        <v>-4.403054001865957</v>
      </c>
      <c r="E157" s="2">
        <f t="shared" si="9"/>
        <v>-0.0538929498392406</v>
      </c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12.75">
      <c r="A158" s="6">
        <v>21</v>
      </c>
      <c r="B158" s="6">
        <v>22</v>
      </c>
      <c r="C158" s="2">
        <f t="shared" si="7"/>
        <v>0.00897592819257446</v>
      </c>
      <c r="D158" s="2">
        <f t="shared" si="8"/>
        <v>-4.713208930169797</v>
      </c>
      <c r="E158" s="2">
        <f t="shared" si="9"/>
        <v>-0.04230542491380479</v>
      </c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12.75">
      <c r="A159" s="6">
        <v>20</v>
      </c>
      <c r="B159" s="6">
        <v>22</v>
      </c>
      <c r="C159" s="2">
        <f t="shared" si="7"/>
        <v>0.00897592819257446</v>
      </c>
      <c r="D159" s="2">
        <f t="shared" si="8"/>
        <v>-4.713208930169797</v>
      </c>
      <c r="E159" s="2">
        <f t="shared" si="9"/>
        <v>-0.04230542491380479</v>
      </c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12.75">
      <c r="A160" s="6">
        <v>19</v>
      </c>
      <c r="B160" s="6">
        <v>35</v>
      </c>
      <c r="C160" s="2">
        <f t="shared" si="7"/>
        <v>0.014279885760913913</v>
      </c>
      <c r="D160" s="2">
        <f t="shared" si="8"/>
        <v>-4.248903322038699</v>
      </c>
      <c r="E160" s="2">
        <f t="shared" si="9"/>
        <v>-0.06067385404788024</v>
      </c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12.75">
      <c r="A161" s="6">
        <v>18</v>
      </c>
      <c r="B161" s="6">
        <v>36</v>
      </c>
      <c r="C161" s="2">
        <f t="shared" si="7"/>
        <v>0.014687882496940025</v>
      </c>
      <c r="D161" s="2">
        <f t="shared" si="8"/>
        <v>-4.220732445072002</v>
      </c>
      <c r="E161" s="2">
        <f t="shared" si="9"/>
        <v>-0.061993622204239936</v>
      </c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12.75">
      <c r="A162" s="6">
        <v>17</v>
      </c>
      <c r="B162" s="6">
        <v>27</v>
      </c>
      <c r="C162" s="2">
        <f t="shared" si="7"/>
        <v>0.011015911872705019</v>
      </c>
      <c r="D162" s="2">
        <f t="shared" si="8"/>
        <v>-4.508414517523783</v>
      </c>
      <c r="E162" s="2">
        <f t="shared" si="9"/>
        <v>-0.049664297010665916</v>
      </c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12.75">
      <c r="A163" s="6">
        <v>16</v>
      </c>
      <c r="B163" s="6">
        <v>11</v>
      </c>
      <c r="C163" s="2">
        <f t="shared" si="7"/>
        <v>0.00448796409628723</v>
      </c>
      <c r="D163" s="2">
        <f t="shared" si="8"/>
        <v>-5.406356110729742</v>
      </c>
      <c r="E163" s="2">
        <f t="shared" si="9"/>
        <v>-0.02426353211669815</v>
      </c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12.75">
      <c r="A164" s="6">
        <v>15</v>
      </c>
      <c r="B164" s="6">
        <v>35</v>
      </c>
      <c r="C164" s="2">
        <f t="shared" si="7"/>
        <v>0.014279885760913913</v>
      </c>
      <c r="D164" s="2">
        <f t="shared" si="8"/>
        <v>-4.248903322038699</v>
      </c>
      <c r="E164" s="2">
        <f t="shared" si="9"/>
        <v>-0.06067385404788024</v>
      </c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12.75">
      <c r="A165" s="6">
        <v>14</v>
      </c>
      <c r="B165" s="6">
        <v>24</v>
      </c>
      <c r="C165" s="2">
        <f t="shared" si="7"/>
        <v>0.009791921664626682</v>
      </c>
      <c r="D165" s="2">
        <f t="shared" si="8"/>
        <v>-4.626197553180167</v>
      </c>
      <c r="E165" s="2">
        <f t="shared" si="9"/>
        <v>-0.04529936404582782</v>
      </c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12.75">
      <c r="A166" s="6">
        <v>13</v>
      </c>
      <c r="B166" s="6">
        <v>10</v>
      </c>
      <c r="C166" s="2">
        <f t="shared" si="7"/>
        <v>0.004079967360261118</v>
      </c>
      <c r="D166" s="2">
        <f t="shared" si="8"/>
        <v>-5.501666290534067</v>
      </c>
      <c r="E166" s="2">
        <f t="shared" si="9"/>
        <v>-0.022446618892427855</v>
      </c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12.75">
      <c r="A167" s="6">
        <v>12</v>
      </c>
      <c r="B167" s="6">
        <v>17</v>
      </c>
      <c r="C167" s="2">
        <f t="shared" si="7"/>
        <v>0.0069359445124439</v>
      </c>
      <c r="D167" s="2">
        <f t="shared" si="8"/>
        <v>-4.971038039471897</v>
      </c>
      <c r="E167" s="2">
        <f t="shared" si="9"/>
        <v>-0.03447884401102499</v>
      </c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12.75">
      <c r="A168" s="6">
        <v>11</v>
      </c>
      <c r="B168" s="6">
        <v>19</v>
      </c>
      <c r="C168" s="2">
        <f t="shared" si="7"/>
        <v>0.007751937984496124</v>
      </c>
      <c r="D168" s="2">
        <f t="shared" si="8"/>
        <v>-4.859812404361672</v>
      </c>
      <c r="E168" s="2">
        <f t="shared" si="9"/>
        <v>-0.03767296437489668</v>
      </c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12.75">
      <c r="A169" s="6">
        <v>10</v>
      </c>
      <c r="B169" s="6">
        <v>34</v>
      </c>
      <c r="C169" s="2">
        <f t="shared" si="7"/>
        <v>0.0138718890248878</v>
      </c>
      <c r="D169" s="2">
        <f t="shared" si="8"/>
        <v>-4.2778908589119515</v>
      </c>
      <c r="E169" s="2">
        <f t="shared" si="9"/>
        <v>-0.059342427255408545</v>
      </c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12.75">
      <c r="A170" s="6">
        <v>9</v>
      </c>
      <c r="B170" s="6">
        <v>15</v>
      </c>
      <c r="C170" s="2">
        <f t="shared" si="7"/>
        <v>0.006119951040391677</v>
      </c>
      <c r="D170" s="2">
        <f t="shared" si="8"/>
        <v>-5.096201182425903</v>
      </c>
      <c r="E170" s="2">
        <f t="shared" si="9"/>
        <v>-0.031188501728432697</v>
      </c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12.75">
      <c r="A171" s="6">
        <v>8</v>
      </c>
      <c r="B171" s="6">
        <v>16</v>
      </c>
      <c r="C171" s="2">
        <f t="shared" si="7"/>
        <v>0.006527947776417789</v>
      </c>
      <c r="D171" s="2">
        <f t="shared" si="8"/>
        <v>-5.0316626612883315</v>
      </c>
      <c r="E171" s="2">
        <f t="shared" si="9"/>
        <v>-0.03284643108144158</v>
      </c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12.75">
      <c r="A172" s="6">
        <v>7</v>
      </c>
      <c r="B172" s="6">
        <v>30</v>
      </c>
      <c r="C172" s="2">
        <f t="shared" si="7"/>
        <v>0.012239902080783354</v>
      </c>
      <c r="D172" s="2">
        <f t="shared" si="8"/>
        <v>-4.403054001865957</v>
      </c>
      <c r="E172" s="2">
        <f t="shared" si="9"/>
        <v>-0.0538929498392406</v>
      </c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12.75">
      <c r="A173" s="6">
        <v>6</v>
      </c>
      <c r="B173" s="6">
        <v>11</v>
      </c>
      <c r="C173" s="2">
        <f t="shared" si="7"/>
        <v>0.00448796409628723</v>
      </c>
      <c r="D173" s="2">
        <f t="shared" si="8"/>
        <v>-5.406356110729742</v>
      </c>
      <c r="E173" s="2">
        <f t="shared" si="9"/>
        <v>-0.02426353211669815</v>
      </c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12.75">
      <c r="A174" s="6">
        <v>5</v>
      </c>
      <c r="B174" s="6">
        <v>17</v>
      </c>
      <c r="C174" s="2">
        <f t="shared" si="7"/>
        <v>0.0069359445124439</v>
      </c>
      <c r="D174" s="2">
        <f t="shared" si="8"/>
        <v>-4.971038039471897</v>
      </c>
      <c r="E174" s="2">
        <f t="shared" si="9"/>
        <v>-0.03447884401102499</v>
      </c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12.75">
      <c r="A175" s="6">
        <v>4</v>
      </c>
      <c r="B175" s="6">
        <v>27</v>
      </c>
      <c r="C175" s="2">
        <f t="shared" si="7"/>
        <v>0.011015911872705019</v>
      </c>
      <c r="D175" s="2">
        <f t="shared" si="8"/>
        <v>-4.508414517523783</v>
      </c>
      <c r="E175" s="2">
        <f t="shared" si="9"/>
        <v>-0.049664297010665916</v>
      </c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12.75">
      <c r="A176" s="6">
        <v>3</v>
      </c>
      <c r="B176" s="6">
        <v>25</v>
      </c>
      <c r="C176" s="2">
        <f t="shared" si="7"/>
        <v>0.010199918400652794</v>
      </c>
      <c r="D176" s="2">
        <f t="shared" si="8"/>
        <v>-4.585375558659912</v>
      </c>
      <c r="E176" s="2">
        <f t="shared" si="9"/>
        <v>-0.046770456534678824</v>
      </c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12.75">
      <c r="A177" s="6">
        <v>2</v>
      </c>
      <c r="B177" s="6">
        <v>15</v>
      </c>
      <c r="C177" s="2">
        <f t="shared" si="7"/>
        <v>0.006119951040391677</v>
      </c>
      <c r="D177" s="2">
        <f t="shared" si="8"/>
        <v>-5.096201182425903</v>
      </c>
      <c r="E177" s="2">
        <f t="shared" si="9"/>
        <v>-0.031188501728432697</v>
      </c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12.75">
      <c r="A178" s="6">
        <v>1</v>
      </c>
      <c r="B178" s="6">
        <v>15</v>
      </c>
      <c r="C178" s="2">
        <f t="shared" si="7"/>
        <v>0.006119951040391677</v>
      </c>
      <c r="D178" s="2">
        <f t="shared" si="8"/>
        <v>-5.096201182425903</v>
      </c>
      <c r="E178" s="2">
        <f t="shared" si="9"/>
        <v>-0.031188501728432697</v>
      </c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5" ht="12.75">
      <c r="A179" s="1">
        <f>COUNTA(A8:A178)</f>
        <v>171</v>
      </c>
      <c r="B179" s="1">
        <f>SUM(B8:B178)</f>
        <v>2451</v>
      </c>
      <c r="C179" s="2">
        <f>SUM(C8:C178)</f>
        <v>1.0000000000000002</v>
      </c>
      <c r="E179" s="2">
        <f>SUM(E8:E178)</f>
        <v>-4.982959956629678</v>
      </c>
    </row>
    <row r="181" spans="3:4" ht="12.75">
      <c r="C181" s="2" t="s">
        <v>8</v>
      </c>
      <c r="D181" s="2">
        <f>-1*E179</f>
        <v>4.982959956629678</v>
      </c>
    </row>
    <row r="183" spans="3:4" ht="12.75">
      <c r="C183" s="7" t="s">
        <v>9</v>
      </c>
      <c r="D183" s="8">
        <f>EXP(D181)</f>
        <v>145.90561741876454</v>
      </c>
    </row>
    <row r="185" ht="12.75">
      <c r="A185" s="4" t="s">
        <v>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2015-01-06T14:03:39Z</dcterms:modified>
  <cp:category/>
  <cp:version/>
  <cp:contentType/>
  <cp:contentStatus/>
</cp:coreProperties>
</file>